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3"/>
  <workbookPr/>
  <mc:AlternateContent xmlns:mc="http://schemas.openxmlformats.org/markup-compatibility/2006">
    <mc:Choice Requires="x15">
      <x15ac:absPath xmlns:x15ac="http://schemas.microsoft.com/office/spreadsheetml/2010/11/ac" url="/Users/karen/KarenB/מוצר דיגיטלי/תקציב/"/>
    </mc:Choice>
  </mc:AlternateContent>
  <xr:revisionPtr revIDLastSave="0" documentId="13_ncr:1_{63E38491-1F53-A449-A15E-F26F231BB3CD}" xr6:coauthVersionLast="45" xr6:coauthVersionMax="45" xr10:uidLastSave="{00000000-0000-0000-0000-000000000000}"/>
  <bookViews>
    <workbookView xWindow="0" yWindow="460" windowWidth="25600" windowHeight="14320" tabRatio="500" xr2:uid="{00000000-000D-0000-FFFF-FFFF00000000}"/>
  </bookViews>
  <sheets>
    <sheet name="Sheet1" sheetId="1" r:id="rId1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6" i="1" l="1"/>
  <c r="G34" i="1"/>
  <c r="G22" i="1"/>
  <c r="G23" i="1"/>
  <c r="G24" i="1"/>
  <c r="G25" i="1"/>
  <c r="G26" i="1"/>
  <c r="G27" i="1"/>
  <c r="G28" i="1"/>
  <c r="G29" i="1"/>
  <c r="G30" i="1"/>
  <c r="G31" i="1"/>
  <c r="G32" i="1"/>
  <c r="G33" i="1"/>
  <c r="G35" i="1"/>
  <c r="G16" i="1"/>
  <c r="G15" i="1"/>
  <c r="G14" i="1"/>
  <c r="G13" i="1"/>
  <c r="G11" i="1"/>
  <c r="G10" i="1"/>
  <c r="F9" i="1"/>
  <c r="G9" i="1"/>
  <c r="G7" i="1"/>
  <c r="G12" i="1"/>
  <c r="G17" i="1" l="1"/>
</calcChain>
</file>

<file path=xl/sharedStrings.xml><?xml version="1.0" encoding="utf-8"?>
<sst xmlns="http://schemas.openxmlformats.org/spreadsheetml/2006/main" count="90" uniqueCount="65">
  <si>
    <t>חדר תינוק</t>
  </si>
  <si>
    <t>חדר ילדים</t>
  </si>
  <si>
    <t>מיטת תינוק</t>
  </si>
  <si>
    <t>שידת החתלה</t>
  </si>
  <si>
    <t>וילון</t>
  </si>
  <si>
    <t>שטיח</t>
  </si>
  <si>
    <t>טפט/מדבקות קיר</t>
  </si>
  <si>
    <t>תמונות</t>
  </si>
  <si>
    <t>כורסת הנקה</t>
  </si>
  <si>
    <t>גוף תאורה</t>
  </si>
  <si>
    <t>מחיר משוער</t>
  </si>
  <si>
    <t>כמות</t>
  </si>
  <si>
    <t>סה״כ</t>
  </si>
  <si>
    <t>הערות</t>
  </si>
  <si>
    <t>מוצר</t>
  </si>
  <si>
    <t>מידה</t>
  </si>
  <si>
    <t>מחיר בפועל</t>
  </si>
  <si>
    <t>מיטת נוער</t>
  </si>
  <si>
    <t>ארון בגדים</t>
  </si>
  <si>
    <t>שולחן כתיבה</t>
  </si>
  <si>
    <t>כיסא</t>
  </si>
  <si>
    <t>שונות</t>
  </si>
  <si>
    <t>** כדאי לקחת בחשבון שיהיו הוצאות נוספות כמו הובלות והתקנות שאינן מצוינות בתקציב</t>
  </si>
  <si>
    <t>120x60</t>
  </si>
  <si>
    <t>חנות</t>
  </si>
  <si>
    <t>איקאה</t>
  </si>
  <si>
    <t xml:space="preserve"> דגם Gulliver </t>
  </si>
  <si>
    <t xml:space="preserve"> דגם Hemnes</t>
  </si>
  <si>
    <t>כל גליל 5 מ״ר</t>
  </si>
  <si>
    <t>120x170</t>
  </si>
  <si>
    <t xml:space="preserve"> משלוח/הובלה/התקנה</t>
  </si>
  <si>
    <t>משלוח מחו״ל עלויות אפשריות- משלוח, מכס, מע״מ</t>
  </si>
  <si>
    <t>a4</t>
  </si>
  <si>
    <t>society 6</t>
  </si>
  <si>
    <t>ניתן למצוא פרינטאבלס חינמיים ולהדפיס לבד</t>
  </si>
  <si>
    <t>גוף תאורה ענן</t>
  </si>
  <si>
    <t>160x95</t>
  </si>
  <si>
    <t>80x95</t>
  </si>
  <si>
    <t xml:space="preserve">דגם Roman </t>
  </si>
  <si>
    <t>ברדקס</t>
  </si>
  <si>
    <t>וילון בהתאמה אישית</t>
  </si>
  <si>
    <t>urban outfitters</t>
  </si>
  <si>
    <t>טווילינגן</t>
  </si>
  <si>
    <t>אטסי</t>
  </si>
  <si>
    <t>כריות נוי</t>
  </si>
  <si>
    <t>next</t>
  </si>
  <si>
    <t>לא כולל משלוח, מכס ומע״מ</t>
  </si>
  <si>
    <t>פריט יקר ונהדר + מחיר התקנה כ-300 ש״ח לגליל</t>
  </si>
  <si>
    <t>מסגרת לתמונה</t>
  </si>
  <si>
    <t>לבדוק התאמה בין גודל פרינט לתמונה</t>
  </si>
  <si>
    <t>מחיר של ארון סטנדרטי</t>
  </si>
  <si>
    <t>דגם Hemnes</t>
  </si>
  <si>
    <t>דגם Alex</t>
  </si>
  <si>
    <t>צבע לקיר</t>
  </si>
  <si>
    <t>1172T  טמבור</t>
  </si>
  <si>
    <t>vertbaudet</t>
  </si>
  <si>
    <t>לא כולל משלוח</t>
  </si>
  <si>
    <t>סל</t>
  </si>
  <si>
    <t>דגם Bullig</t>
  </si>
  <si>
    <t>דגם Sinnerlig</t>
  </si>
  <si>
    <t>דגם Kullaberg</t>
  </si>
  <si>
    <t>גבריאלה ברוך</t>
  </si>
  <si>
    <t xml:space="preserve">בובות </t>
  </si>
  <si>
    <t>noodolls</t>
  </si>
  <si>
    <t>כרית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</si>
</sst>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1"/>
      <name val="Arial"/>
    </font>
    <font>
      <u/>
      <sz val="12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 (Body)"/>
    </font>
    <font>
      <b/>
      <sz val="12"/>
      <color theme="1"/>
      <name val="Calibri (Body)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5">
    <xf numFmtId="0" fontId="0" fillId="0" borderId="0" xfId="0"/>
    <xf numFmtId="0" fontId="0" fillId="0" borderId="0" xfId="0" applyAlignment="1">
      <alignment readingOrder="2"/>
    </xf>
    <xf numFmtId="0" fontId="2" fillId="0" borderId="0" xfId="0" applyFont="1"/>
    <xf numFmtId="0" fontId="0" fillId="0" borderId="0" xfId="0" applyAlignment="1">
      <alignment horizontal="right" readingOrder="2"/>
    </xf>
    <xf numFmtId="0" fontId="0" fillId="0" borderId="0" xfId="0" applyAlignment="1">
      <alignment horizontal="center"/>
    </xf>
    <xf numFmtId="0" fontId="3" fillId="0" borderId="0" xfId="1" applyAlignment="1">
      <alignment horizontal="center"/>
    </xf>
    <xf numFmtId="0" fontId="0" fillId="0" borderId="0" xfId="0" applyNumberForma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3" fillId="0" borderId="0" xfId="1" applyFont="1" applyAlignment="1">
      <alignment horizontal="center"/>
    </xf>
    <xf numFmtId="0" fontId="4" fillId="0" borderId="0" xfId="0" applyFont="1"/>
    <xf numFmtId="0" fontId="0" fillId="0" borderId="0" xfId="0" applyNumberFormat="1"/>
  </cellXfs>
  <cellStyles count="2">
    <cellStyle name="Hyperlink" xfId="1" builtinId="8"/>
    <cellStyle name="Normal" xfId="0" builtinId="0"/>
  </cellStyles>
  <dxfs count="9">
    <dxf>
      <alignment horizontal="center" vertical="bottom" textRotation="0" wrapText="0" indent="0" justifyLastLine="0" shrinkToFit="0" readingOrder="0"/>
    </dxf>
    <dxf>
      <numFmt numFmtId="0" formatCode="General"/>
    </dxf>
    <dxf>
      <alignment horizontal="center" vertical="bottom" textRotation="0" wrapText="0" indent="0" justifyLastLine="0" shrinkToFit="0"/>
    </dxf>
    <dxf>
      <alignment horizontal="center" vertical="bottom" textRotation="0" wrapText="0" indent="0" justifyLastLine="0" shrinkToFit="0"/>
    </dxf>
    <dxf>
      <numFmt numFmtId="0" formatCode="General"/>
      <alignment horizontal="center" vertical="bottom" textRotation="0" wrapText="0" indent="0" justifyLastLine="0" shrinkToFit="0"/>
    </dxf>
    <dxf>
      <alignment horizontal="center" vertical="bottom" textRotation="0" wrapText="0" indent="0" justifyLastLine="0" shrinkToFit="0"/>
    </dxf>
    <dxf>
      <alignment horizontal="center" vertical="bottom" textRotation="0" wrapText="0" indent="0" justifyLastLine="0" shrinkToFit="0"/>
    </dxf>
    <dxf>
      <alignment horizontal="center" vertical="bottom" textRotation="0" wrapText="0" indent="0" justifyLastLine="0" shrinkToFit="0"/>
    </dxf>
    <dxf>
      <alignment horizontal="center" vertical="bottom" textRotation="0" wrapText="0" indent="0" justifyLastLine="0" shrinkToFit="0"/>
    </dxf>
  </dxfs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630768</xdr:colOff>
      <xdr:row>19</xdr:row>
      <xdr:rowOff>26649</xdr:rowOff>
    </xdr:from>
    <xdr:to>
      <xdr:col>16</xdr:col>
      <xdr:colOff>101600</xdr:colOff>
      <xdr:row>37</xdr:row>
      <xdr:rowOff>88895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353095-40F6-4F48-820D-068322831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80973600" y="3989049"/>
          <a:ext cx="5278966" cy="3719846"/>
        </a:xfrm>
        <a:prstGeom prst="rect">
          <a:avLst/>
        </a:prstGeom>
      </xdr:spPr>
    </xdr:pic>
    <xdr:clientData/>
  </xdr:twoCellAnchor>
  <xdr:twoCellAnchor editAs="oneCell">
    <xdr:from>
      <xdr:col>9</xdr:col>
      <xdr:colOff>660402</xdr:colOff>
      <xdr:row>0</xdr:row>
      <xdr:rowOff>180731</xdr:rowOff>
    </xdr:from>
    <xdr:to>
      <xdr:col>16</xdr:col>
      <xdr:colOff>84667</xdr:colOff>
      <xdr:row>18</xdr:row>
      <xdr:rowOff>157274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ED8FDF-C1ED-7C41-A568-E9047A0A3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80990533" y="180731"/>
          <a:ext cx="5232399" cy="370187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B5:I16" totalsRowShown="0">
  <autoFilter ref="B5:I16" xr:uid="{00000000-0009-0000-0100-000002000000}"/>
  <tableColumns count="8">
    <tableColumn id="2" xr3:uid="{00000000-0010-0000-0000-000002000000}" name="מוצר"/>
    <tableColumn id="8" xr3:uid="{00000000-0010-0000-0000-000008000000}" name="מחיר משוער" dataDxfId="8"/>
    <tableColumn id="3" xr3:uid="{00000000-0010-0000-0000-000003000000}" name="מידה" dataDxfId="7"/>
    <tableColumn id="4" xr3:uid="{00000000-0010-0000-0000-000004000000}" name="כמות" dataDxfId="6"/>
    <tableColumn id="5" xr3:uid="{00000000-0010-0000-0000-000005000000}" name=" משלוח/הובלה/התקנה" dataDxfId="5"/>
    <tableColumn id="6" xr3:uid="{00000000-0010-0000-0000-000006000000}" name="סה״כ" dataDxfId="4">
      <calculatedColumnFormula>Table2[[#This Row],[ משלוח/הובלה/התקנה]]+Table2[[#This Row],[כמות]]*Table2[[#This Row],[מחיר משוער]]</calculatedColumnFormula>
    </tableColumn>
    <tableColumn id="7" xr3:uid="{00000000-0010-0000-0000-000007000000}" name="הערות" dataDxfId="3"/>
    <tableColumn id="10" xr3:uid="{00000000-0010-0000-0000-00000A000000}" name="חנות" dataDxfId="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e24" displayName="Table24" ref="B21:I35" totalsRowShown="0">
  <autoFilter ref="B21:I35" xr:uid="{00000000-0009-0000-0100-000003000000}"/>
  <tableColumns count="8">
    <tableColumn id="2" xr3:uid="{00000000-0010-0000-0100-000002000000}" name="מוצר"/>
    <tableColumn id="8" xr3:uid="{00000000-0010-0000-0100-000008000000}" name="מחיר משוער"/>
    <tableColumn id="3" xr3:uid="{00000000-0010-0000-0100-000003000000}" name="מידה"/>
    <tableColumn id="4" xr3:uid="{00000000-0010-0000-0100-000004000000}" name="כמות"/>
    <tableColumn id="5" xr3:uid="{00000000-0010-0000-0100-000005000000}" name="מחיר בפועל"/>
    <tableColumn id="6" xr3:uid="{00000000-0010-0000-0100-000006000000}" name="סה״כ" dataDxfId="1"/>
    <tableColumn id="9" xr3:uid="{00000000-0010-0000-0100-000009000000}" name="הערות" dataDxfId="0"/>
    <tableColumn id="7" xr3:uid="{00000000-0010-0000-0100-000007000000}" name="חנות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kea.co.il/catalogue/Beds_first/Loft_Beds_and_Day_Beds/59129911" TargetMode="External"/><Relationship Id="rId13" Type="http://schemas.openxmlformats.org/officeDocument/2006/relationships/hyperlink" Target="http://www.ikea.co.il/catalogue/Storage_Solutions_first/Boxes_and_Organisers/30264886" TargetMode="External"/><Relationship Id="rId18" Type="http://schemas.openxmlformats.org/officeDocument/2006/relationships/table" Target="../tables/table1.xml"/><Relationship Id="rId3" Type="http://schemas.openxmlformats.org/officeDocument/2006/relationships/hyperlink" Target="http://www.ikea.co.il/default.asp?catid=%7B4A654863-2927-49E4-B0D0-6023AEF6E2D5%7D&amp;details_type=1&amp;itemid=%7B6F81E062-0FF2-4BA2-94F2-1E29FA83542A%7D" TargetMode="External"/><Relationship Id="rId7" Type="http://schemas.openxmlformats.org/officeDocument/2006/relationships/hyperlink" Target="http://www.ikea.co.il/default.asp?catid=%7b361F1841-F9F8-4327-868F-B93F20C4C3DE%7d&amp;details_type=1&amp;itemid=%7bD89BB746-281C-4996-B6A4-D9801E59B686%7d" TargetMode="External"/><Relationship Id="rId12" Type="http://schemas.openxmlformats.org/officeDocument/2006/relationships/hyperlink" Target="http://www.ikea.co.il/catalogue/Lighting_first/Ceiling_Lamps/70311697" TargetMode="External"/><Relationship Id="rId17" Type="http://schemas.openxmlformats.org/officeDocument/2006/relationships/drawing" Target="../drawings/drawing1.xml"/><Relationship Id="rId2" Type="http://schemas.openxmlformats.org/officeDocument/2006/relationships/hyperlink" Target="http://www.bradex.co.il/shop/%D7%9B%D7%95%D7%A8%D7%A1%D7%90%D7%95%D7%AA/%D7%9B%D7%95%D7%A8%D7%A1%D7%90-%D7%9E%D7%91%D7%93-roman/" TargetMode="External"/><Relationship Id="rId16" Type="http://schemas.openxmlformats.org/officeDocument/2006/relationships/hyperlink" Target="https://society6.com/product/winter-woodland256807_pillow?curator=karenbdesign" TargetMode="External"/><Relationship Id="rId1" Type="http://schemas.openxmlformats.org/officeDocument/2006/relationships/hyperlink" Target="http://www.tweelingen-design.com/pr2/large-aqua-origami-lamp/" TargetMode="External"/><Relationship Id="rId6" Type="http://schemas.openxmlformats.org/officeDocument/2006/relationships/hyperlink" Target="https://society6.com/product/little-bear-3gl_framed-print" TargetMode="External"/><Relationship Id="rId11" Type="http://schemas.openxmlformats.org/officeDocument/2006/relationships/hyperlink" Target="http://www.vertbaudet.com/En/rug-beige-light-solid-with-design.htm?ProductId=610110050&amp;FiltreCouleur=6310&amp;t=1" TargetMode="External"/><Relationship Id="rId5" Type="http://schemas.openxmlformats.org/officeDocument/2006/relationships/hyperlink" Target="http://www.urbanoutfitters.com/urban/catalog/productdetail.jsp?id=29060555&amp;category=A_FURN_RUGS" TargetMode="External"/><Relationship Id="rId15" Type="http://schemas.openxmlformats.org/officeDocument/2006/relationships/hyperlink" Target="https://noodoll.com/product-category/toys/" TargetMode="External"/><Relationship Id="rId10" Type="http://schemas.openxmlformats.org/officeDocument/2006/relationships/hyperlink" Target="http://www.ikea.co.il/catalogue/Seats_and_Stools_first/Workspaces_Seating/90325518" TargetMode="External"/><Relationship Id="rId19" Type="http://schemas.openxmlformats.org/officeDocument/2006/relationships/table" Target="../tables/table2.xml"/><Relationship Id="rId4" Type="http://schemas.openxmlformats.org/officeDocument/2006/relationships/hyperlink" Target="http://www.ikea.co.il/default.asp?catid=%7b6108E514-47C3-4A5C-9C84-F9018C6A4CEC%7d&amp;details_type=1&amp;itemid=%7b62840345-8EEE-4E16-A296-E6C538EDD7B0%7d" TargetMode="External"/><Relationship Id="rId9" Type="http://schemas.openxmlformats.org/officeDocument/2006/relationships/hyperlink" Target="http://www.ikea.co.il/catalogue/Tables_first/Desk_and_Tables_for_Home/40260717" TargetMode="External"/><Relationship Id="rId14" Type="http://schemas.openxmlformats.org/officeDocument/2006/relationships/hyperlink" Target="http://gabriellabarouch.bigcartel.com/product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7"/>
  <sheetViews>
    <sheetView rightToLeft="1" tabSelected="1" zoomScale="80" zoomScaleNormal="80" workbookViewId="0">
      <selection activeCell="E17" sqref="E17"/>
    </sheetView>
  </sheetViews>
  <sheetFormatPr baseColWidth="10" defaultRowHeight="16"/>
  <cols>
    <col min="2" max="2" width="23.83203125" customWidth="1"/>
    <col min="3" max="3" width="18.6640625" customWidth="1"/>
    <col min="4" max="4" width="14.6640625" customWidth="1"/>
    <col min="5" max="5" width="11" customWidth="1"/>
    <col min="6" max="6" width="24.83203125" customWidth="1"/>
    <col min="7" max="7" width="11" customWidth="1"/>
    <col min="8" max="8" width="47.6640625" customWidth="1"/>
    <col min="9" max="9" width="20.6640625" customWidth="1"/>
  </cols>
  <sheetData>
    <row r="1" spans="1:9">
      <c r="A1" s="1"/>
    </row>
    <row r="2" spans="1:9" ht="18">
      <c r="B2" s="2" t="s">
        <v>0</v>
      </c>
      <c r="C2" s="2"/>
    </row>
    <row r="5" spans="1:9">
      <c r="B5" t="s">
        <v>14</v>
      </c>
      <c r="C5" s="4" t="s">
        <v>10</v>
      </c>
      <c r="D5" s="4" t="s">
        <v>15</v>
      </c>
      <c r="E5" s="4" t="s">
        <v>11</v>
      </c>
      <c r="F5" s="4" t="s">
        <v>30</v>
      </c>
      <c r="G5" s="4" t="s">
        <v>12</v>
      </c>
      <c r="H5" s="4" t="s">
        <v>13</v>
      </c>
      <c r="I5" s="4" t="s">
        <v>24</v>
      </c>
    </row>
    <row r="6" spans="1:9">
      <c r="B6" t="s">
        <v>2</v>
      </c>
      <c r="C6" s="4">
        <v>645</v>
      </c>
      <c r="D6" s="4" t="s">
        <v>23</v>
      </c>
      <c r="E6" s="4">
        <v>1</v>
      </c>
      <c r="F6" s="4">
        <v>0</v>
      </c>
      <c r="G6" s="4">
        <f>Table2[[#This Row],[ משלוח/הובלה/התקנה]]+Table2[[#This Row],[כמות]]*Table2[[#This Row],[מחיר משוער]]</f>
        <v>645</v>
      </c>
      <c r="H6" s="4" t="s">
        <v>26</v>
      </c>
      <c r="I6" s="5" t="s">
        <v>25</v>
      </c>
    </row>
    <row r="7" spans="1:9">
      <c r="B7" t="s">
        <v>3</v>
      </c>
      <c r="C7" s="4">
        <v>1495</v>
      </c>
      <c r="D7" s="4" t="s">
        <v>36</v>
      </c>
      <c r="E7" s="4">
        <v>1</v>
      </c>
      <c r="F7" s="4">
        <v>0</v>
      </c>
      <c r="G7" s="4">
        <f>Table2[[#This Row],[ משלוח/הובלה/התקנה]]+Table2[[#This Row],[כמות]]*Table2[[#This Row],[מחיר משוער]]</f>
        <v>1495</v>
      </c>
      <c r="H7" s="4" t="s">
        <v>27</v>
      </c>
      <c r="I7" s="5" t="s">
        <v>25</v>
      </c>
    </row>
    <row r="8" spans="1:9">
      <c r="B8" t="s">
        <v>8</v>
      </c>
      <c r="C8" s="4">
        <v>1190</v>
      </c>
      <c r="D8" s="4" t="s">
        <v>37</v>
      </c>
      <c r="E8" s="4">
        <v>1</v>
      </c>
      <c r="F8" s="4">
        <v>0</v>
      </c>
      <c r="G8" s="4">
        <v>1490</v>
      </c>
      <c r="H8" s="4" t="s">
        <v>38</v>
      </c>
      <c r="I8" s="5" t="s">
        <v>39</v>
      </c>
    </row>
    <row r="9" spans="1:9">
      <c r="B9" t="s">
        <v>6</v>
      </c>
      <c r="C9" s="4">
        <v>400</v>
      </c>
      <c r="D9" s="4" t="s">
        <v>28</v>
      </c>
      <c r="E9" s="4">
        <v>2</v>
      </c>
      <c r="F9" s="4">
        <f>300*Table2[[#This Row],[כמות]]</f>
        <v>600</v>
      </c>
      <c r="G9" s="4">
        <f>Table2[[#This Row],[ משלוח/הובלה/התקנה]]+Table2[[#This Row],[כמות]]*Table2[[#This Row],[מחיר משוער]]</f>
        <v>1400</v>
      </c>
      <c r="H9" s="4" t="s">
        <v>47</v>
      </c>
      <c r="I9" s="5" t="s">
        <v>43</v>
      </c>
    </row>
    <row r="10" spans="1:9">
      <c r="B10" t="s">
        <v>4</v>
      </c>
      <c r="C10" s="4">
        <v>1000</v>
      </c>
      <c r="D10" s="4"/>
      <c r="E10" s="4">
        <v>2</v>
      </c>
      <c r="F10" s="4"/>
      <c r="G10" s="4">
        <f>Table2[[#This Row],[ משלוח/הובלה/התקנה]]+Table2[[#This Row],[כמות]]*Table2[[#This Row],[מחיר משוער]]</f>
        <v>2000</v>
      </c>
      <c r="H10" s="4" t="s">
        <v>40</v>
      </c>
      <c r="I10" s="4"/>
    </row>
    <row r="11" spans="1:9">
      <c r="B11" t="s">
        <v>5</v>
      </c>
      <c r="C11" s="4">
        <v>380</v>
      </c>
      <c r="D11" s="4" t="s">
        <v>29</v>
      </c>
      <c r="E11" s="4">
        <v>1</v>
      </c>
      <c r="F11" s="4">
        <v>500</v>
      </c>
      <c r="G11" s="4">
        <f>Table2[[#This Row],[ משלוח/הובלה/התקנה]]+Table2[[#This Row],[כמות]]*Table2[[#This Row],[מחיר משוער]]</f>
        <v>880</v>
      </c>
      <c r="H11" s="4" t="s">
        <v>31</v>
      </c>
      <c r="I11" s="5" t="s">
        <v>41</v>
      </c>
    </row>
    <row r="12" spans="1:9">
      <c r="B12" t="s">
        <v>35</v>
      </c>
      <c r="C12" s="4">
        <v>600</v>
      </c>
      <c r="D12" s="4"/>
      <c r="E12" s="4">
        <v>1</v>
      </c>
      <c r="F12" s="4"/>
      <c r="G12" s="4">
        <f>Table2[[#This Row],[ משלוח/הובלה/התקנה]]+Table2[[#This Row],[כמות]]*Table2[[#This Row],[מחיר משוער]]</f>
        <v>600</v>
      </c>
      <c r="H12" s="4"/>
      <c r="I12" s="5" t="s">
        <v>42</v>
      </c>
    </row>
    <row r="13" spans="1:9">
      <c r="B13" t="s">
        <v>44</v>
      </c>
      <c r="C13" s="4">
        <v>50</v>
      </c>
      <c r="D13" s="4"/>
      <c r="E13" s="4">
        <v>2</v>
      </c>
      <c r="F13" s="4"/>
      <c r="G13" s="6">
        <f>Table2[[#This Row],[ משלוח/הובלה/התקנה]]+Table2[[#This Row],[כמות]]*Table2[[#This Row],[מחיר משוער]]</f>
        <v>100</v>
      </c>
      <c r="H13" s="4" t="s">
        <v>46</v>
      </c>
      <c r="I13" s="5" t="s">
        <v>45</v>
      </c>
    </row>
    <row r="14" spans="1:9">
      <c r="B14" t="s">
        <v>48</v>
      </c>
      <c r="C14" s="4">
        <v>49</v>
      </c>
      <c r="D14" s="4"/>
      <c r="E14" s="4">
        <v>2</v>
      </c>
      <c r="F14" s="4"/>
      <c r="G14" s="6">
        <f>Table2[[#This Row],[ משלוח/הובלה/התקנה]]+Table2[[#This Row],[כמות]]*Table2[[#This Row],[מחיר משוער]]</f>
        <v>98</v>
      </c>
      <c r="H14" s="4" t="s">
        <v>49</v>
      </c>
      <c r="I14" s="5" t="s">
        <v>25</v>
      </c>
    </row>
    <row r="15" spans="1:9">
      <c r="B15" t="s">
        <v>7</v>
      </c>
      <c r="C15" s="4">
        <v>92</v>
      </c>
      <c r="D15" s="4" t="s">
        <v>32</v>
      </c>
      <c r="E15" s="4">
        <v>2</v>
      </c>
      <c r="F15" s="4">
        <v>45</v>
      </c>
      <c r="G15" s="4">
        <f>Table2[[#This Row],[ משלוח/הובלה/התקנה]]+Table2[[#This Row],[כמות]]*Table2[[#This Row],[מחיר משוער]]</f>
        <v>229</v>
      </c>
      <c r="H15" s="4" t="s">
        <v>34</v>
      </c>
      <c r="I15" s="5" t="s">
        <v>33</v>
      </c>
    </row>
    <row r="16" spans="1:9">
      <c r="B16" t="s">
        <v>21</v>
      </c>
      <c r="C16" s="4"/>
      <c r="D16" s="4"/>
      <c r="E16" s="4"/>
      <c r="F16" s="4"/>
      <c r="G16" s="4">
        <f>Table2[[#This Row],[ משלוח/הובלה/התקנה]]+Table2[[#This Row],[כמות]]*Table2[[#This Row],[מחיר משוער]]</f>
        <v>0</v>
      </c>
      <c r="H16" s="4"/>
      <c r="I16" s="4"/>
    </row>
    <row r="17" spans="2:10" ht="18">
      <c r="B17" s="2" t="s">
        <v>12</v>
      </c>
      <c r="G17">
        <f>G16+G15+G14+G13+G11+G10+G9+G8+G7+G6</f>
        <v>8337</v>
      </c>
    </row>
    <row r="19" spans="2:10" ht="18">
      <c r="B19" s="2" t="s">
        <v>1</v>
      </c>
      <c r="C19" s="2"/>
    </row>
    <row r="21" spans="2:10">
      <c r="B21" s="10" t="s">
        <v>14</v>
      </c>
      <c r="C21" s="11" t="s">
        <v>10</v>
      </c>
      <c r="D21" s="11" t="s">
        <v>15</v>
      </c>
      <c r="E21" s="11" t="s">
        <v>11</v>
      </c>
      <c r="F21" s="9" t="s">
        <v>16</v>
      </c>
      <c r="G21" s="9" t="s">
        <v>12</v>
      </c>
      <c r="H21" s="8" t="s">
        <v>13</v>
      </c>
      <c r="I21" s="7" t="s">
        <v>24</v>
      </c>
      <c r="J21" s="4"/>
    </row>
    <row r="22" spans="2:10">
      <c r="B22" s="10" t="s">
        <v>17</v>
      </c>
      <c r="C22" s="11">
        <v>2685</v>
      </c>
      <c r="D22" s="11"/>
      <c r="E22" s="11">
        <v>1</v>
      </c>
      <c r="F22" s="11"/>
      <c r="G22" s="11">
        <f>Table24[[#This Row],[כמות]]*Table24[[#This Row],[מחיר משוער]]</f>
        <v>2685</v>
      </c>
      <c r="H22" s="11" t="s">
        <v>51</v>
      </c>
      <c r="I22" s="12" t="s">
        <v>25</v>
      </c>
    </row>
    <row r="23" spans="2:10">
      <c r="B23" s="10" t="s">
        <v>18</v>
      </c>
      <c r="C23" s="11">
        <v>3000</v>
      </c>
      <c r="D23" s="11"/>
      <c r="E23" s="11">
        <v>1</v>
      </c>
      <c r="F23" s="11"/>
      <c r="G23" s="11">
        <f>Table24[[#This Row],[כמות]]*Table24[[#This Row],[מחיר משוער]]</f>
        <v>3000</v>
      </c>
      <c r="H23" s="11"/>
      <c r="I23" s="11" t="s">
        <v>50</v>
      </c>
    </row>
    <row r="24" spans="2:10">
      <c r="B24" s="10" t="s">
        <v>19</v>
      </c>
      <c r="C24" s="11">
        <v>745</v>
      </c>
      <c r="D24" s="11"/>
      <c r="E24" s="11">
        <v>1</v>
      </c>
      <c r="F24" s="11"/>
      <c r="G24" s="11">
        <f>Table24[[#This Row],[כמות]]*Table24[[#This Row],[מחיר משוער]]</f>
        <v>745</v>
      </c>
      <c r="H24" s="11" t="s">
        <v>52</v>
      </c>
      <c r="I24" s="12" t="s">
        <v>25</v>
      </c>
    </row>
    <row r="25" spans="2:10">
      <c r="B25" s="10" t="s">
        <v>20</v>
      </c>
      <c r="C25" s="11">
        <v>295</v>
      </c>
      <c r="D25" s="11"/>
      <c r="E25" s="11">
        <v>1</v>
      </c>
      <c r="F25" s="11"/>
      <c r="G25" s="11">
        <f>Table24[[#This Row],[כמות]]*Table24[[#This Row],[מחיר משוער]]</f>
        <v>295</v>
      </c>
      <c r="H25" s="11" t="s">
        <v>60</v>
      </c>
      <c r="I25" s="12" t="s">
        <v>25</v>
      </c>
    </row>
    <row r="26" spans="2:10">
      <c r="B26" s="10" t="s">
        <v>53</v>
      </c>
      <c r="C26" s="11">
        <v>1000</v>
      </c>
      <c r="D26" s="11"/>
      <c r="E26" s="11">
        <v>1</v>
      </c>
      <c r="F26" s="11"/>
      <c r="G26" s="11">
        <f>Table24[[#This Row],[כמות]]*Table24[[#This Row],[מחיר משוער]]</f>
        <v>1000</v>
      </c>
      <c r="H26" s="11" t="s">
        <v>54</v>
      </c>
      <c r="I26" s="11"/>
    </row>
    <row r="27" spans="2:10">
      <c r="B27" s="10" t="s">
        <v>4</v>
      </c>
      <c r="C27" s="11">
        <v>1000</v>
      </c>
      <c r="D27" s="11"/>
      <c r="E27" s="11">
        <v>2</v>
      </c>
      <c r="F27" s="11"/>
      <c r="G27" s="11">
        <f>Table24[[#This Row],[כמות]]*Table24[[#This Row],[מחיר משוער]]</f>
        <v>2000</v>
      </c>
      <c r="H27" s="11" t="s">
        <v>40</v>
      </c>
      <c r="I27" s="11"/>
    </row>
    <row r="28" spans="2:10">
      <c r="B28" s="10" t="s">
        <v>5</v>
      </c>
      <c r="C28" s="11">
        <v>160</v>
      </c>
      <c r="D28" s="11"/>
      <c r="E28" s="11">
        <v>1</v>
      </c>
      <c r="F28" s="11"/>
      <c r="G28" s="11">
        <f>Table24[[#This Row],[כמות]]*Table24[[#This Row],[מחיר משוער]]</f>
        <v>160</v>
      </c>
      <c r="H28" s="11" t="s">
        <v>56</v>
      </c>
      <c r="I28" s="12" t="s">
        <v>55</v>
      </c>
    </row>
    <row r="29" spans="2:10">
      <c r="B29" s="10" t="s">
        <v>9</v>
      </c>
      <c r="C29" s="11">
        <v>295</v>
      </c>
      <c r="D29" s="11"/>
      <c r="E29" s="11">
        <v>1</v>
      </c>
      <c r="F29" s="11"/>
      <c r="G29" s="11">
        <f>Table24[[#This Row],[כמות]]*Table24[[#This Row],[מחיר משוער]]</f>
        <v>295</v>
      </c>
      <c r="H29" s="11" t="s">
        <v>59</v>
      </c>
      <c r="I29" s="12" t="s">
        <v>25</v>
      </c>
    </row>
    <row r="30" spans="2:10">
      <c r="B30" s="10" t="s">
        <v>57</v>
      </c>
      <c r="C30" s="11">
        <v>95</v>
      </c>
      <c r="D30" s="11"/>
      <c r="E30" s="11">
        <v>1</v>
      </c>
      <c r="F30" s="11"/>
      <c r="G30" s="11">
        <f>Table24[[#This Row],[כמות]]*Table24[[#This Row],[מחיר משוער]]</f>
        <v>95</v>
      </c>
      <c r="H30" s="11" t="s">
        <v>58</v>
      </c>
      <c r="I30" s="12" t="s">
        <v>25</v>
      </c>
    </row>
    <row r="31" spans="2:10">
      <c r="B31" s="10" t="s">
        <v>7</v>
      </c>
      <c r="C31" s="11">
        <v>200</v>
      </c>
      <c r="D31" s="11"/>
      <c r="E31" s="11">
        <v>2</v>
      </c>
      <c r="F31" s="11"/>
      <c r="G31" s="11">
        <f>Table24[[#This Row],[כמות]]*Table24[[#This Row],[מחיר משוער]]</f>
        <v>400</v>
      </c>
      <c r="H31" s="11" t="s">
        <v>56</v>
      </c>
      <c r="I31" s="5" t="s">
        <v>61</v>
      </c>
    </row>
    <row r="32" spans="2:10">
      <c r="B32" s="10" t="s">
        <v>64</v>
      </c>
      <c r="C32" s="11">
        <v>80</v>
      </c>
      <c r="D32" s="11"/>
      <c r="E32" s="11">
        <v>1</v>
      </c>
      <c r="F32" s="11"/>
      <c r="G32" s="11">
        <f>Table24[[#This Row],[כמות]]*Table24[[#This Row],[מחיר משוער]]</f>
        <v>80</v>
      </c>
      <c r="H32" s="11" t="s">
        <v>56</v>
      </c>
      <c r="I32" s="5" t="s">
        <v>33</v>
      </c>
    </row>
    <row r="33" spans="2:9">
      <c r="B33" s="10" t="s">
        <v>62</v>
      </c>
      <c r="C33" s="11">
        <v>130</v>
      </c>
      <c r="D33" s="11"/>
      <c r="E33" s="11">
        <v>2</v>
      </c>
      <c r="F33" s="11"/>
      <c r="G33" s="11">
        <f>Table24[[#This Row],[כמות]]*Table24[[#This Row],[מחיר משוער]]</f>
        <v>260</v>
      </c>
      <c r="H33" s="11" t="s">
        <v>56</v>
      </c>
      <c r="I33" s="5" t="s">
        <v>63</v>
      </c>
    </row>
    <row r="34" spans="2:9">
      <c r="B34" s="10" t="s">
        <v>21</v>
      </c>
      <c r="C34" s="11">
        <v>1000</v>
      </c>
      <c r="D34" s="10"/>
      <c r="E34" s="11">
        <v>1</v>
      </c>
      <c r="F34" s="10"/>
      <c r="G34" s="11">
        <f>Table24[[#This Row],[כמות]]*Table24[[#This Row],[מחיר משוער]]</f>
        <v>1000</v>
      </c>
      <c r="H34" s="10"/>
      <c r="I34" s="10"/>
    </row>
    <row r="35" spans="2:9">
      <c r="B35" s="13" t="s">
        <v>12</v>
      </c>
      <c r="G35" s="14">
        <f>SUM(G22:G34)</f>
        <v>12015</v>
      </c>
      <c r="H35" s="4"/>
    </row>
    <row r="37" spans="2:9">
      <c r="B37" s="3" t="s">
        <v>22</v>
      </c>
    </row>
  </sheetData>
  <phoneticPr fontId="1" type="noConversion"/>
  <hyperlinks>
    <hyperlink ref="I12" r:id="rId1" xr:uid="{00000000-0004-0000-0000-000000000000}"/>
    <hyperlink ref="I8" r:id="rId2" xr:uid="{00000000-0004-0000-0000-000001000000}"/>
    <hyperlink ref="I7" r:id="rId3" xr:uid="{00000000-0004-0000-0000-000002000000}"/>
    <hyperlink ref="I6" r:id="rId4" xr:uid="{00000000-0004-0000-0000-000003000000}"/>
    <hyperlink ref="I11" r:id="rId5" xr:uid="{00000000-0004-0000-0000-000004000000}"/>
    <hyperlink ref="I15" r:id="rId6" location="s6-2822772p21a12v61a13v54" xr:uid="{00000000-0004-0000-0000-000005000000}"/>
    <hyperlink ref="I14" r:id="rId7" xr:uid="{00000000-0004-0000-0000-000006000000}"/>
    <hyperlink ref="I22" r:id="rId8" xr:uid="{00000000-0004-0000-0000-000007000000}"/>
    <hyperlink ref="I24" r:id="rId9" xr:uid="{00000000-0004-0000-0000-000008000000}"/>
    <hyperlink ref="I25" r:id="rId10" xr:uid="{00000000-0004-0000-0000-000009000000}"/>
    <hyperlink ref="I28" r:id="rId11" xr:uid="{00000000-0004-0000-0000-00000A000000}"/>
    <hyperlink ref="I29" r:id="rId12" display="sinnerlig" xr:uid="{00000000-0004-0000-0000-00000B000000}"/>
    <hyperlink ref="I30" r:id="rId13" xr:uid="{00000000-0004-0000-0000-00000C000000}"/>
    <hyperlink ref="I31" r:id="rId14" xr:uid="{00000000-0004-0000-0000-00000D000000}"/>
    <hyperlink ref="I33" r:id="rId15" xr:uid="{00000000-0004-0000-0000-00000E000000}"/>
    <hyperlink ref="I32" r:id="rId16" xr:uid="{00000000-0004-0000-0000-00000F000000}"/>
  </hyperlinks>
  <pageMargins left="0.7" right="0.7" top="0.75" bottom="0.75" header="0.3" footer="0.3"/>
  <pageSetup paperSize="9" orientation="portrait" horizontalDpi="0" verticalDpi="0"/>
  <drawing r:id="rId17"/>
  <tableParts count="2">
    <tablePart r:id="rId18"/>
    <tablePart r:id="rId19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Karen Bayer</cp:lastModifiedBy>
  <dcterms:created xsi:type="dcterms:W3CDTF">2016-10-27T08:09:47Z</dcterms:created>
  <dcterms:modified xsi:type="dcterms:W3CDTF">2020-02-17T08:55:12Z</dcterms:modified>
</cp:coreProperties>
</file>